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760" activeTab="0"/>
  </bookViews>
  <sheets>
    <sheet name="ел.ен" sheetId="1" r:id="rId1"/>
    <sheet name="газ" sheetId="2" r:id="rId2"/>
    <sheet name="розподіл" sheetId="3" r:id="rId3"/>
    <sheet name="вода" sheetId="4" r:id="rId4"/>
    <sheet name="тепло" sheetId="5" r:id="rId5"/>
    <sheet name="утел" sheetId="6" r:id="rId6"/>
    <sheet name="різне" sheetId="7" r:id="rId7"/>
    <sheet name="відрядження" sheetId="8" r:id="rId8"/>
  </sheets>
  <definedNames/>
  <calcPr fullCalcOnLoad="1"/>
</workbook>
</file>

<file path=xl/sharedStrings.xml><?xml version="1.0" encoding="utf-8"?>
<sst xmlns="http://schemas.openxmlformats.org/spreadsheetml/2006/main" count="185" uniqueCount="116">
  <si>
    <t>к-сть кВт</t>
  </si>
  <si>
    <t>ціна</t>
  </si>
  <si>
    <t>Всього</t>
  </si>
  <si>
    <t>к-сть куб</t>
  </si>
  <si>
    <t>Школи/НВК</t>
  </si>
  <si>
    <t>Байрацький НВК</t>
  </si>
  <si>
    <t>Беївський НВК</t>
  </si>
  <si>
    <t>Берестівська ЗОШ</t>
  </si>
  <si>
    <t>Калінінська ЗОШ</t>
  </si>
  <si>
    <t>Колядинецький НВК</t>
  </si>
  <si>
    <t>Капустинська ЗОШ</t>
  </si>
  <si>
    <t>Л.Долинська ЗОШ</t>
  </si>
  <si>
    <t>Московський НВК</t>
  </si>
  <si>
    <t>Підставська ЗОШ</t>
  </si>
  <si>
    <t>Подільківська ЗОШ</t>
  </si>
  <si>
    <t>Панасівська ЗОШ</t>
  </si>
  <si>
    <t>Русанівський НВК</t>
  </si>
  <si>
    <t>Саївський НВК</t>
  </si>
  <si>
    <t>Семенівська ЗОШ</t>
  </si>
  <si>
    <t>Синівська ЗОШ</t>
  </si>
  <si>
    <t>Яганівський НВК</t>
  </si>
  <si>
    <t>Яснопільщанс.НВК</t>
  </si>
  <si>
    <t xml:space="preserve">  </t>
  </si>
  <si>
    <t>БДЮ</t>
  </si>
  <si>
    <t>ДЮСШ</t>
  </si>
  <si>
    <t>Лучанська філія</t>
  </si>
  <si>
    <t>ел.енергія жовтень 2017</t>
  </si>
  <si>
    <t>газ жовтень 2017</t>
  </si>
  <si>
    <t>вода жовтень 2017</t>
  </si>
  <si>
    <t>тепло жовтень 2017</t>
  </si>
  <si>
    <t>різне жовтень 2017</t>
  </si>
  <si>
    <t>Дизпаливо</t>
  </si>
  <si>
    <t>Костюми сценічні</t>
  </si>
  <si>
    <t>Бензин</t>
  </si>
  <si>
    <t>розподіл газу жовтень 2017</t>
  </si>
  <si>
    <t>Капремонт покрівлі</t>
  </si>
  <si>
    <t>Методкабінет</t>
  </si>
  <si>
    <t>Бухгалтерія</t>
  </si>
  <si>
    <t>УТЕЛ жовтень 2017</t>
  </si>
  <si>
    <t>абонплата</t>
  </si>
  <si>
    <t>Радіо</t>
  </si>
  <si>
    <t>Міжміські розмови</t>
  </si>
  <si>
    <t>інтернет</t>
  </si>
  <si>
    <t xml:space="preserve">к-сть </t>
  </si>
  <si>
    <t xml:space="preserve">Сума </t>
  </si>
  <si>
    <t>Всього за жовтень 2017 р</t>
  </si>
  <si>
    <t>жовтень 2017</t>
  </si>
  <si>
    <t>відрядження вересень 2017</t>
  </si>
  <si>
    <t>Госп.група</t>
  </si>
  <si>
    <t>різне вересень 2017</t>
  </si>
  <si>
    <t>Всього за вересень 2017 р</t>
  </si>
  <si>
    <t>Позачерг.перевірка прав.роб.засобу обліку</t>
  </si>
  <si>
    <t>вода вересень 2017</t>
  </si>
  <si>
    <t>послуги з повн.передсезон.ТО топкової</t>
  </si>
  <si>
    <t>вивіз ТПВ</t>
  </si>
  <si>
    <t>Вивіз РПВ</t>
  </si>
  <si>
    <t>УТЕЛ вересень 2017</t>
  </si>
  <si>
    <t>Лінолеум</t>
  </si>
  <si>
    <t>Запчастини</t>
  </si>
  <si>
    <t>Дрова т/п</t>
  </si>
  <si>
    <t>ел.енергія вересень 2017</t>
  </si>
  <si>
    <t>Періодична перевірка знань з ПТЕТУ і мереж</t>
  </si>
  <si>
    <t>Госптовари</t>
  </si>
  <si>
    <t>Штори</t>
  </si>
  <si>
    <t>М'ячі ф/б</t>
  </si>
  <si>
    <t>"Чайка"Путівки на оздоровлення</t>
  </si>
  <si>
    <t>"Ровечник" Пут.на оздоровл.</t>
  </si>
  <si>
    <t>Ноутбук</t>
  </si>
  <si>
    <t>різне листопад 2017</t>
  </si>
  <si>
    <t>Всього за листопад 2017 р</t>
  </si>
  <si>
    <t>поточ.ремонт топкової ФОП Северин А.В.</t>
  </si>
  <si>
    <t>госп.товари (краска)ФОП Левченко Л.М.</t>
  </si>
  <si>
    <t>дитячий майданчик ФОП Георгіян О.І.</t>
  </si>
  <si>
    <t>передплата періодич.видань</t>
  </si>
  <si>
    <t>передпл.30% кап.ремонт даху Семен.ЗОШ ФОП Тесленко І.О.</t>
  </si>
  <si>
    <t>аванс реконстр.ком.вузла обліку пр.газу ТОВ "СМП "Проектгазбуд"</t>
  </si>
  <si>
    <t>електроенергія</t>
  </si>
  <si>
    <t>природній газ</t>
  </si>
  <si>
    <t>теплопостачання</t>
  </si>
  <si>
    <t>відрядження</t>
  </si>
  <si>
    <t>УТЕЛ</t>
  </si>
  <si>
    <t>розподіл природного газу</t>
  </si>
  <si>
    <t>принтер ФОП Волошинов Р.В.</t>
  </si>
  <si>
    <t>за викон.ел.лаборатор.робіт "Райагропроменерго"</t>
  </si>
  <si>
    <t>Вивіз ТПВ  ГВП "Комунпослуга"</t>
  </si>
  <si>
    <t>Вивіз РПВ ГВП "Комунпослуга"</t>
  </si>
  <si>
    <t>Канцтовари ФОП Дмитренко В.В.</t>
  </si>
  <si>
    <t>теплопостачання "Теплокомуненерго"</t>
  </si>
  <si>
    <t>Водопостачання ЖКГ "Липоводолинське"</t>
  </si>
  <si>
    <t>теплопостачання "Райсількомунгосп"</t>
  </si>
  <si>
    <t>газ листопад 2017</t>
  </si>
  <si>
    <t>розподіл газу листопад 2017</t>
  </si>
  <si>
    <t>ноутбук ФОП Мамченко С.В.</t>
  </si>
  <si>
    <t>Госптовари ТОВ "Рона-маркет"</t>
  </si>
  <si>
    <t>намет ФОП Скрипченко І.В.</t>
  </si>
  <si>
    <t>Стінка для кабінету ТОВ "Кондор"</t>
  </si>
  <si>
    <t>автостекло лобове ФОП Заміховський О.А.</t>
  </si>
  <si>
    <t>Водопостачання "Райсількомунгосп"</t>
  </si>
  <si>
    <t>Водопостачання КП "Московське"</t>
  </si>
  <si>
    <t>Профобслуг.систем г/постачан. ПАТ "Сумигаз"</t>
  </si>
  <si>
    <t>запчастини ФОП Олефір В.О.</t>
  </si>
  <si>
    <t>Дизпаливо ТОВ "Альянс Еволюшн"</t>
  </si>
  <si>
    <t>Бензин ТОВ "Альянс Еволюшн"</t>
  </si>
  <si>
    <t>навчання операторів котелень ДП "Сум.навч.центр"</t>
  </si>
  <si>
    <t>ТО ШГРП ФОП Кузнєцов І.Р.</t>
  </si>
  <si>
    <t>Страхування ЦПВ АТ "СГ"ТАС"</t>
  </si>
  <si>
    <t>Техконтроль ТЗ ТОВ "Сум.обл.діаг.центр ДР"</t>
  </si>
  <si>
    <t>електроенергія ТОВ "Сумиобленерго"</t>
  </si>
  <si>
    <t>природній газ ТОВ "Сумигаз збут"</t>
  </si>
  <si>
    <t>розподіл природного газу ПАТ "Сумигаз"</t>
  </si>
  <si>
    <t>Заправка та ремонт картриджів ФОП Горобій В.І.</t>
  </si>
  <si>
    <t>реконструкція топкової ТОВ "Ромнигазбуд"</t>
  </si>
  <si>
    <t>Технагляд за буд.(капремонт покрівлі) ФОП Оттич І.М.</t>
  </si>
  <si>
    <t>Автор.нагляд по кап.рем.покрівлі "Архбюроінвест"</t>
  </si>
  <si>
    <t>парти шкільні ФОП Мельник Т.М.</t>
  </si>
  <si>
    <t>ел.енергія листопад 2017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</si>
</sst>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PageLayoutView="0" workbookViewId="0" topLeftCell="A28">
      <selection activeCell="H45" sqref="H45"/>
    </sheetView>
  </sheetViews>
  <sheetFormatPr defaultColWidth="9.00390625" defaultRowHeight="12.75"/>
  <cols>
    <col min="1" max="1" width="17.875" style="0" customWidth="1"/>
    <col min="3" max="3" width="7.875" style="0" customWidth="1"/>
  </cols>
  <sheetData>
    <row r="1" spans="1:43" ht="12.75">
      <c r="A1" s="1"/>
      <c r="B1" s="23" t="s">
        <v>60</v>
      </c>
      <c r="C1" s="23"/>
      <c r="D1" s="23"/>
      <c r="E1" s="25"/>
      <c r="F1" s="25"/>
      <c r="G1" s="26"/>
      <c r="H1" s="24"/>
      <c r="I1" s="25"/>
      <c r="J1" s="26"/>
      <c r="K1" s="24"/>
      <c r="L1" s="25"/>
      <c r="M1" s="2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.75">
      <c r="A2" s="5" t="s">
        <v>4</v>
      </c>
      <c r="B2" s="5" t="s">
        <v>0</v>
      </c>
      <c r="C2" s="5" t="s">
        <v>1</v>
      </c>
      <c r="D2" s="5" t="s">
        <v>2</v>
      </c>
      <c r="E2" s="2"/>
      <c r="F2" s="2"/>
      <c r="G2" s="2"/>
      <c r="H2" s="2"/>
      <c r="I2" s="2"/>
      <c r="J2" s="2"/>
      <c r="K2" s="3"/>
      <c r="L2" s="3"/>
      <c r="M2" s="4"/>
      <c r="AQ2" s="1"/>
    </row>
    <row r="3" spans="1:4" ht="12.75">
      <c r="A3" s="1" t="s">
        <v>5</v>
      </c>
      <c r="B3" s="1">
        <v>800</v>
      </c>
      <c r="C3" s="1">
        <v>2.4</v>
      </c>
      <c r="D3" s="5">
        <f>SUM(B3*C3)</f>
        <v>1920</v>
      </c>
    </row>
    <row r="4" spans="1:4" ht="12.75">
      <c r="A4" s="1" t="s">
        <v>6</v>
      </c>
      <c r="B4" s="1">
        <v>808</v>
      </c>
      <c r="C4" s="1">
        <v>2.4</v>
      </c>
      <c r="D4" s="5">
        <f aca="true" t="shared" si="0" ref="D4:D25">SUM(B4*C4)</f>
        <v>1939.1999999999998</v>
      </c>
    </row>
    <row r="5" spans="1:4" ht="12.75">
      <c r="A5" s="1" t="s">
        <v>7</v>
      </c>
      <c r="B5" s="1">
        <v>593</v>
      </c>
      <c r="C5" s="1">
        <v>2.4</v>
      </c>
      <c r="D5" s="5">
        <f t="shared" si="0"/>
        <v>1423.2</v>
      </c>
    </row>
    <row r="6" spans="1:4" ht="12.75">
      <c r="A6" s="1" t="s">
        <v>8</v>
      </c>
      <c r="B6" s="1">
        <v>200</v>
      </c>
      <c r="C6" s="1">
        <v>2.4</v>
      </c>
      <c r="D6" s="5">
        <f t="shared" si="0"/>
        <v>480</v>
      </c>
    </row>
    <row r="7" spans="1:4" ht="12.75">
      <c r="A7" s="1" t="s">
        <v>9</v>
      </c>
      <c r="B7" s="1">
        <v>479</v>
      </c>
      <c r="C7" s="1">
        <v>2.4</v>
      </c>
      <c r="D7" s="5">
        <f t="shared" si="0"/>
        <v>1149.6</v>
      </c>
    </row>
    <row r="8" spans="1:4" ht="12.75">
      <c r="A8" s="1" t="s">
        <v>10</v>
      </c>
      <c r="B8" s="1">
        <v>391</v>
      </c>
      <c r="C8" s="1">
        <v>2.4</v>
      </c>
      <c r="D8" s="5">
        <f t="shared" si="0"/>
        <v>938.4</v>
      </c>
    </row>
    <row r="9" spans="1:4" ht="12.75">
      <c r="A9" s="1" t="s">
        <v>11</v>
      </c>
      <c r="B9" s="1">
        <v>2549</v>
      </c>
      <c r="C9" s="1">
        <v>2.4</v>
      </c>
      <c r="D9" s="5">
        <f t="shared" si="0"/>
        <v>6117.599999999999</v>
      </c>
    </row>
    <row r="10" spans="1:4" ht="12.75">
      <c r="A10" s="1" t="s">
        <v>25</v>
      </c>
      <c r="B10" s="1">
        <v>170</v>
      </c>
      <c r="C10" s="1">
        <v>2.4</v>
      </c>
      <c r="D10" s="5">
        <f t="shared" si="0"/>
        <v>408</v>
      </c>
    </row>
    <row r="11" spans="1:4" ht="12.75">
      <c r="A11" s="1" t="s">
        <v>12</v>
      </c>
      <c r="B11" s="1">
        <v>260</v>
      </c>
      <c r="C11" s="1">
        <v>2.4</v>
      </c>
      <c r="D11" s="5">
        <f t="shared" si="0"/>
        <v>624</v>
      </c>
    </row>
    <row r="12" spans="1:4" ht="12.75">
      <c r="A12" s="1" t="s">
        <v>13</v>
      </c>
      <c r="B12" s="1">
        <v>168</v>
      </c>
      <c r="C12" s="1">
        <v>2.4</v>
      </c>
      <c r="D12" s="5">
        <f t="shared" si="0"/>
        <v>403.2</v>
      </c>
    </row>
    <row r="13" spans="1:4" ht="12.75">
      <c r="A13" s="1" t="s">
        <v>14</v>
      </c>
      <c r="B13" s="1">
        <v>187</v>
      </c>
      <c r="C13" s="1">
        <v>2.4</v>
      </c>
      <c r="D13" s="5">
        <f t="shared" si="0"/>
        <v>448.8</v>
      </c>
    </row>
    <row r="14" spans="1:4" ht="12.75">
      <c r="A14" s="1" t="s">
        <v>15</v>
      </c>
      <c r="B14" s="1">
        <v>204</v>
      </c>
      <c r="C14" s="1">
        <v>2.4</v>
      </c>
      <c r="D14" s="5">
        <f t="shared" si="0"/>
        <v>489.59999999999997</v>
      </c>
    </row>
    <row r="15" spans="1:4" ht="12.75">
      <c r="A15" s="1" t="s">
        <v>16</v>
      </c>
      <c r="B15" s="1">
        <v>542</v>
      </c>
      <c r="C15" s="1">
        <v>2.4</v>
      </c>
      <c r="D15" s="5">
        <f t="shared" si="0"/>
        <v>1300.8</v>
      </c>
    </row>
    <row r="16" spans="1:4" ht="12.75">
      <c r="A16" s="16" t="s">
        <v>17</v>
      </c>
      <c r="B16" s="16">
        <v>395</v>
      </c>
      <c r="C16" s="16">
        <v>2.4</v>
      </c>
      <c r="D16" s="17">
        <f t="shared" si="0"/>
        <v>948</v>
      </c>
    </row>
    <row r="17" spans="1:4" ht="12.75">
      <c r="A17" s="1" t="s">
        <v>18</v>
      </c>
      <c r="B17" s="1">
        <v>473</v>
      </c>
      <c r="C17" s="1">
        <v>2.4</v>
      </c>
      <c r="D17" s="5">
        <f t="shared" si="0"/>
        <v>1135.2</v>
      </c>
    </row>
    <row r="18" spans="1:4" ht="12.75">
      <c r="A18" s="1" t="s">
        <v>19</v>
      </c>
      <c r="B18" s="1">
        <v>521</v>
      </c>
      <c r="C18" s="1">
        <v>2.4</v>
      </c>
      <c r="D18" s="5">
        <f t="shared" si="0"/>
        <v>1250.3999999999999</v>
      </c>
    </row>
    <row r="19" spans="1:4" ht="12.75">
      <c r="A19" s="1" t="s">
        <v>20</v>
      </c>
      <c r="B19" s="1">
        <v>158</v>
      </c>
      <c r="C19" s="1">
        <v>2.4</v>
      </c>
      <c r="D19" s="5">
        <f t="shared" si="0"/>
        <v>379.2</v>
      </c>
    </row>
    <row r="20" spans="1:4" ht="12.75">
      <c r="A20" s="1" t="s">
        <v>21</v>
      </c>
      <c r="B20" s="1">
        <v>440</v>
      </c>
      <c r="C20" s="13">
        <v>2.4</v>
      </c>
      <c r="D20" s="5">
        <f>SUM(B20*C21)</f>
        <v>1056</v>
      </c>
    </row>
    <row r="21" spans="1:4" ht="12.75">
      <c r="A21" s="1" t="s">
        <v>23</v>
      </c>
      <c r="B21" s="1">
        <v>34</v>
      </c>
      <c r="C21" s="1">
        <v>2.4</v>
      </c>
      <c r="D21" s="5">
        <v>81.6</v>
      </c>
    </row>
    <row r="22" spans="1:4" ht="12.75">
      <c r="A22" s="1" t="s">
        <v>36</v>
      </c>
      <c r="B22" s="1">
        <v>169</v>
      </c>
      <c r="C22" s="1">
        <v>2.4</v>
      </c>
      <c r="D22" s="5">
        <f t="shared" si="0"/>
        <v>405.59999999999997</v>
      </c>
    </row>
    <row r="23" spans="1:4" ht="12.75">
      <c r="A23" s="1" t="s">
        <v>37</v>
      </c>
      <c r="B23" s="1">
        <v>118</v>
      </c>
      <c r="C23" s="1">
        <v>2.4</v>
      </c>
      <c r="D23" s="5">
        <f t="shared" si="0"/>
        <v>283.2</v>
      </c>
    </row>
    <row r="24" spans="1:4" ht="12.75">
      <c r="A24" s="1" t="s">
        <v>48</v>
      </c>
      <c r="B24" s="1">
        <v>32</v>
      </c>
      <c r="C24" s="1">
        <v>2.4</v>
      </c>
      <c r="D24" s="5">
        <f t="shared" si="0"/>
        <v>76.8</v>
      </c>
    </row>
    <row r="25" spans="1:4" ht="12.75">
      <c r="A25" s="1" t="s">
        <v>24</v>
      </c>
      <c r="B25" s="1">
        <v>60</v>
      </c>
      <c r="C25" s="1">
        <v>2.4</v>
      </c>
      <c r="D25" s="5">
        <f t="shared" si="0"/>
        <v>144</v>
      </c>
    </row>
    <row r="26" spans="1:4" ht="12.75">
      <c r="A26" s="5" t="s">
        <v>2</v>
      </c>
      <c r="B26" s="5">
        <f>SUM(B3:B25)</f>
        <v>9751</v>
      </c>
      <c r="C26" s="5"/>
      <c r="D26" s="5">
        <f>SUM(D3:D25)</f>
        <v>23402.4</v>
      </c>
    </row>
    <row r="27" ht="12.75">
      <c r="D27" t="s">
        <v>22</v>
      </c>
    </row>
    <row r="28" spans="1:4" ht="12.75">
      <c r="A28" s="1"/>
      <c r="B28" s="23" t="s">
        <v>26</v>
      </c>
      <c r="C28" s="23"/>
      <c r="D28" s="23"/>
    </row>
    <row r="29" spans="1:4" ht="12.75">
      <c r="A29" s="5" t="s">
        <v>4</v>
      </c>
      <c r="B29" s="5" t="s">
        <v>0</v>
      </c>
      <c r="C29" s="5" t="s">
        <v>1</v>
      </c>
      <c r="D29" s="5" t="s">
        <v>2</v>
      </c>
    </row>
    <row r="30" spans="1:4" ht="12.75">
      <c r="A30" s="16" t="s">
        <v>17</v>
      </c>
      <c r="B30" s="16">
        <v>972</v>
      </c>
      <c r="C30" s="16">
        <v>2.44</v>
      </c>
      <c r="D30" s="18">
        <f>SUM(B30*C30)</f>
        <v>2371.68</v>
      </c>
    </row>
    <row r="33" spans="1:4" ht="12.75">
      <c r="A33" s="1"/>
      <c r="B33" s="23" t="s">
        <v>115</v>
      </c>
      <c r="C33" s="23"/>
      <c r="D33" s="23"/>
    </row>
    <row r="34" spans="1:4" ht="12.75">
      <c r="A34" s="5" t="s">
        <v>4</v>
      </c>
      <c r="B34" s="5" t="s">
        <v>0</v>
      </c>
      <c r="C34" s="5" t="s">
        <v>1</v>
      </c>
      <c r="D34" s="5" t="s">
        <v>2</v>
      </c>
    </row>
    <row r="35" spans="1:4" ht="12.75">
      <c r="A35" s="16" t="s">
        <v>17</v>
      </c>
      <c r="B35" s="16">
        <v>667</v>
      </c>
      <c r="C35" s="16">
        <v>2.4219</v>
      </c>
      <c r="D35" s="19">
        <f>SUM(B35*C35)</f>
        <v>1615.4072999999999</v>
      </c>
    </row>
  </sheetData>
  <sheetProtection/>
  <mergeCells count="6">
    <mergeCell ref="B33:D33"/>
    <mergeCell ref="B28:D28"/>
    <mergeCell ref="K1:M1"/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0.125" style="0" customWidth="1"/>
  </cols>
  <sheetData>
    <row r="1" spans="1:7" ht="13.5" customHeight="1">
      <c r="A1" s="1"/>
      <c r="B1" s="23" t="s">
        <v>27</v>
      </c>
      <c r="C1" s="23"/>
      <c r="D1" s="23"/>
      <c r="E1" s="23" t="s">
        <v>90</v>
      </c>
      <c r="F1" s="23"/>
      <c r="G1" s="23"/>
    </row>
    <row r="2" spans="1:7" ht="12.75">
      <c r="A2" s="5" t="s">
        <v>4</v>
      </c>
      <c r="B2" s="5" t="s">
        <v>3</v>
      </c>
      <c r="C2" s="5" t="s">
        <v>1</v>
      </c>
      <c r="D2" s="5" t="s">
        <v>2</v>
      </c>
      <c r="E2" s="5" t="s">
        <v>3</v>
      </c>
      <c r="F2" s="5" t="s">
        <v>1</v>
      </c>
      <c r="G2" s="5" t="s">
        <v>2</v>
      </c>
    </row>
    <row r="3" spans="1:7" ht="12.75">
      <c r="A3" s="16" t="s">
        <v>17</v>
      </c>
      <c r="B3" s="16">
        <v>607</v>
      </c>
      <c r="C3" s="16">
        <v>9.5485</v>
      </c>
      <c r="D3" s="20">
        <v>5796.09</v>
      </c>
      <c r="E3" s="16">
        <v>534</v>
      </c>
      <c r="F3" s="16">
        <v>9.5485</v>
      </c>
      <c r="G3" s="20">
        <f>SUM(E3*F3)</f>
        <v>5098.899</v>
      </c>
    </row>
  </sheetData>
  <sheetProtection/>
  <mergeCells count="2">
    <mergeCell ref="B1:D1"/>
    <mergeCell ref="E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18.00390625" style="0" customWidth="1"/>
  </cols>
  <sheetData>
    <row r="1" spans="1:7" ht="12.75">
      <c r="A1" s="1"/>
      <c r="B1" s="23" t="s">
        <v>34</v>
      </c>
      <c r="C1" s="23"/>
      <c r="D1" s="23"/>
      <c r="E1" s="23" t="s">
        <v>91</v>
      </c>
      <c r="F1" s="23"/>
      <c r="G1" s="23"/>
    </row>
    <row r="2" spans="1:7" ht="12.75">
      <c r="A2" s="5" t="s">
        <v>4</v>
      </c>
      <c r="B2" s="5" t="s">
        <v>3</v>
      </c>
      <c r="C2" s="5" t="s">
        <v>1</v>
      </c>
      <c r="D2" s="5" t="s">
        <v>2</v>
      </c>
      <c r="E2" s="5" t="s">
        <v>3</v>
      </c>
      <c r="F2" s="5" t="s">
        <v>1</v>
      </c>
      <c r="G2" s="5" t="s">
        <v>2</v>
      </c>
    </row>
    <row r="3" spans="1:7" ht="12.75">
      <c r="A3" s="16" t="s">
        <v>17</v>
      </c>
      <c r="B3" s="16">
        <v>365</v>
      </c>
      <c r="C3" s="16">
        <v>0.6487</v>
      </c>
      <c r="D3" s="19">
        <f>SUM(B3*C3)</f>
        <v>236.77550000000002</v>
      </c>
      <c r="E3" s="16">
        <v>776</v>
      </c>
      <c r="F3" s="16">
        <v>0.6487</v>
      </c>
      <c r="G3" s="19">
        <f>SUM(E3*F3)</f>
        <v>503.3912</v>
      </c>
    </row>
  </sheetData>
  <sheetProtection/>
  <mergeCells count="2">
    <mergeCell ref="B1:D1"/>
    <mergeCell ref="E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:G14"/>
    </sheetView>
  </sheetViews>
  <sheetFormatPr defaultColWidth="9.00390625" defaultRowHeight="12.75"/>
  <cols>
    <col min="1" max="1" width="18.125" style="0" customWidth="1"/>
  </cols>
  <sheetData>
    <row r="1" spans="1:7" ht="13.5" customHeight="1">
      <c r="A1" s="1"/>
      <c r="B1" s="23" t="s">
        <v>52</v>
      </c>
      <c r="C1" s="23"/>
      <c r="D1" s="23"/>
      <c r="E1" s="23" t="s">
        <v>28</v>
      </c>
      <c r="F1" s="23"/>
      <c r="G1" s="23"/>
    </row>
    <row r="2" spans="1:7" ht="12.75">
      <c r="A2" s="5" t="s">
        <v>4</v>
      </c>
      <c r="B2" s="5" t="s">
        <v>3</v>
      </c>
      <c r="C2" s="5" t="s">
        <v>1</v>
      </c>
      <c r="D2" s="5" t="s">
        <v>2</v>
      </c>
      <c r="E2" s="5" t="s">
        <v>3</v>
      </c>
      <c r="F2" s="5" t="s">
        <v>1</v>
      </c>
      <c r="G2" s="5" t="s">
        <v>2</v>
      </c>
    </row>
    <row r="3" spans="1:7" ht="12.75">
      <c r="A3" s="16" t="s">
        <v>17</v>
      </c>
      <c r="B3" s="16"/>
      <c r="C3" s="16"/>
      <c r="D3" s="17">
        <f>SUM(B3*C3)</f>
        <v>0</v>
      </c>
      <c r="E3" s="16"/>
      <c r="F3" s="16"/>
      <c r="G3" s="17">
        <f>SUM(E3*F3)</f>
        <v>0</v>
      </c>
    </row>
  </sheetData>
  <sheetProtection/>
  <mergeCells count="2">
    <mergeCell ref="B1:D1"/>
    <mergeCell ref="E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18.625" style="0" customWidth="1"/>
  </cols>
  <sheetData>
    <row r="1" spans="1:4" ht="13.5" customHeight="1">
      <c r="A1" s="1"/>
      <c r="B1" s="23" t="s">
        <v>29</v>
      </c>
      <c r="C1" s="23"/>
      <c r="D1" s="23"/>
    </row>
    <row r="2" spans="1:4" ht="12.75">
      <c r="A2" s="5" t="s">
        <v>4</v>
      </c>
      <c r="B2" s="5" t="s">
        <v>3</v>
      </c>
      <c r="C2" s="5" t="s">
        <v>1</v>
      </c>
      <c r="D2" s="5" t="s">
        <v>2</v>
      </c>
    </row>
    <row r="3" spans="1:4" ht="12.75">
      <c r="A3" s="16" t="s">
        <v>17</v>
      </c>
      <c r="B3" s="16"/>
      <c r="C3" s="16"/>
      <c r="D3" s="17">
        <f>SUM(B3*C3)</f>
        <v>0</v>
      </c>
    </row>
  </sheetData>
  <sheetProtection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18.00390625" style="0" customWidth="1"/>
  </cols>
  <sheetData>
    <row r="1" spans="1:9" ht="12.75">
      <c r="A1" s="1"/>
      <c r="B1" s="23" t="s">
        <v>56</v>
      </c>
      <c r="C1" s="23"/>
      <c r="D1" s="23"/>
      <c r="G1" s="23" t="s">
        <v>38</v>
      </c>
      <c r="H1" s="23"/>
      <c r="I1" s="23"/>
    </row>
    <row r="2" spans="1:11" ht="24.75" customHeight="1">
      <c r="A2" s="5" t="s">
        <v>4</v>
      </c>
      <c r="B2" s="7" t="s">
        <v>39</v>
      </c>
      <c r="C2" s="6" t="s">
        <v>40</v>
      </c>
      <c r="D2" s="6" t="s">
        <v>42</v>
      </c>
      <c r="E2" s="9" t="s">
        <v>41</v>
      </c>
      <c r="F2" s="5" t="s">
        <v>2</v>
      </c>
      <c r="G2" s="7" t="s">
        <v>39</v>
      </c>
      <c r="H2" s="6" t="s">
        <v>40</v>
      </c>
      <c r="I2" s="6" t="s">
        <v>42</v>
      </c>
      <c r="J2" s="9" t="s">
        <v>41</v>
      </c>
      <c r="K2" s="5" t="s">
        <v>2</v>
      </c>
    </row>
    <row r="3" spans="1:11" ht="12.75">
      <c r="A3" s="16" t="s">
        <v>17</v>
      </c>
      <c r="B3" s="16"/>
      <c r="C3" s="16"/>
      <c r="D3" s="17"/>
      <c r="E3" s="16"/>
      <c r="F3" s="17">
        <f>SUM(B3:E3)</f>
        <v>0</v>
      </c>
      <c r="G3" s="16"/>
      <c r="H3" s="16"/>
      <c r="I3" s="17"/>
      <c r="J3" s="16"/>
      <c r="K3" s="17">
        <f>SUM(G3:J3)</f>
        <v>0</v>
      </c>
    </row>
    <row r="4" spans="1:11" ht="12.75">
      <c r="A4" s="5" t="s">
        <v>2</v>
      </c>
      <c r="B4" s="5">
        <f>SUM(B3:B3)</f>
        <v>0</v>
      </c>
      <c r="C4" s="5">
        <f>SUM(C3:C3)</f>
        <v>0</v>
      </c>
      <c r="D4" s="5">
        <f>SUM(D3:D3)</f>
        <v>0</v>
      </c>
      <c r="E4" s="5">
        <f>SUM(E3:E3)</f>
        <v>0</v>
      </c>
      <c r="F4" s="12">
        <f>SUM(F3:F3)</f>
        <v>0</v>
      </c>
      <c r="G4" s="5">
        <f>SUM(G3:G3)</f>
        <v>0</v>
      </c>
      <c r="H4" s="5">
        <f>SUM(H3:H3)</f>
        <v>0</v>
      </c>
      <c r="I4" s="5">
        <f>SUM(I3:I3)</f>
        <v>0</v>
      </c>
      <c r="J4" s="5" t="e">
        <f>SUM(#REF!)</f>
        <v>#REF!</v>
      </c>
      <c r="K4" s="12">
        <f>SUM(K3:K3)</f>
        <v>0</v>
      </c>
    </row>
  </sheetData>
  <sheetProtection/>
  <mergeCells count="2">
    <mergeCell ref="B1:D1"/>
    <mergeCell ref="G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3">
      <selection activeCell="A19" sqref="A19:AC29"/>
    </sheetView>
  </sheetViews>
  <sheetFormatPr defaultColWidth="9.00390625" defaultRowHeight="12.75"/>
  <cols>
    <col min="1" max="1" width="19.375" style="0" customWidth="1"/>
    <col min="2" max="11" width="10.875" style="0" customWidth="1"/>
    <col min="13" max="13" width="9.875" style="0" customWidth="1"/>
    <col min="14" max="14" width="8.875" style="0" customWidth="1"/>
    <col min="16" max="16" width="10.125" style="0" customWidth="1"/>
    <col min="17" max="17" width="10.875" style="0" customWidth="1"/>
    <col min="24" max="24" width="10.125" style="0" customWidth="1"/>
    <col min="29" max="29" width="12.3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3" t="s">
        <v>49</v>
      </c>
      <c r="M1" s="23"/>
      <c r="N1" s="23"/>
    </row>
    <row r="2" spans="1:29" ht="73.5" customHeight="1">
      <c r="A2" s="5" t="s">
        <v>4</v>
      </c>
      <c r="B2" s="7" t="s">
        <v>76</v>
      </c>
      <c r="C2" s="7" t="s">
        <v>77</v>
      </c>
      <c r="D2" s="7" t="s">
        <v>81</v>
      </c>
      <c r="E2" s="7" t="s">
        <v>78</v>
      </c>
      <c r="F2" s="7"/>
      <c r="G2" s="7"/>
      <c r="H2" s="7"/>
      <c r="I2" s="7"/>
      <c r="J2" s="7" t="s">
        <v>79</v>
      </c>
      <c r="K2" s="5"/>
      <c r="L2" s="8" t="s">
        <v>51</v>
      </c>
      <c r="M2" s="7" t="s">
        <v>53</v>
      </c>
      <c r="N2" s="7" t="s">
        <v>54</v>
      </c>
      <c r="O2" s="9" t="s">
        <v>55</v>
      </c>
      <c r="P2" s="9" t="s">
        <v>57</v>
      </c>
      <c r="Q2" s="9" t="s">
        <v>58</v>
      </c>
      <c r="R2" s="9" t="s">
        <v>59</v>
      </c>
      <c r="S2" s="9" t="s">
        <v>33</v>
      </c>
      <c r="T2" s="9" t="s">
        <v>31</v>
      </c>
      <c r="U2" s="9" t="s">
        <v>61</v>
      </c>
      <c r="V2" s="9" t="s">
        <v>62</v>
      </c>
      <c r="W2" s="9" t="s">
        <v>63</v>
      </c>
      <c r="X2" s="9" t="s">
        <v>64</v>
      </c>
      <c r="Y2" s="9" t="s">
        <v>65</v>
      </c>
      <c r="Z2" s="9" t="s">
        <v>66</v>
      </c>
      <c r="AA2" s="9" t="s">
        <v>67</v>
      </c>
      <c r="AB2" s="9"/>
      <c r="AC2" s="11" t="s">
        <v>50</v>
      </c>
    </row>
    <row r="3" spans="1:29" ht="12.75">
      <c r="A3" s="16" t="s">
        <v>17</v>
      </c>
      <c r="B3" s="18">
        <v>948</v>
      </c>
      <c r="C3" s="18"/>
      <c r="D3" s="18"/>
      <c r="E3" s="18"/>
      <c r="F3" s="18"/>
      <c r="G3" s="18"/>
      <c r="H3" s="18"/>
      <c r="I3" s="18"/>
      <c r="J3" s="18">
        <v>181.01</v>
      </c>
      <c r="K3" s="16"/>
      <c r="L3" s="16"/>
      <c r="M3" s="16"/>
      <c r="N3" s="18"/>
      <c r="O3" s="16"/>
      <c r="P3" s="16"/>
      <c r="Q3" s="16"/>
      <c r="R3" s="16"/>
      <c r="S3" s="16">
        <v>1900</v>
      </c>
      <c r="T3" s="16"/>
      <c r="U3" s="16"/>
      <c r="V3" s="16"/>
      <c r="W3" s="16"/>
      <c r="X3" s="16">
        <v>405.72</v>
      </c>
      <c r="Y3" s="16"/>
      <c r="Z3" s="16"/>
      <c r="AA3" s="16">
        <v>10000</v>
      </c>
      <c r="AB3" s="16"/>
      <c r="AC3" s="17">
        <f>SUM(B3+C3+D3+E3+F3+G3+H3+I3+J3+K3+L3+M3+N3+O3+P3+Q3+R3+S3+T3+U3+V3+W3+X3+Y3+Z3+AA3+AB3)</f>
        <v>13434.73</v>
      </c>
    </row>
    <row r="4" spans="1:29" ht="12.75">
      <c r="A4" s="5" t="s">
        <v>2</v>
      </c>
      <c r="B4" s="5">
        <f>SUM(B3:B3)</f>
        <v>948</v>
      </c>
      <c r="C4" s="5"/>
      <c r="D4" s="5"/>
      <c r="E4" s="5">
        <f>SUM(E3:E3)</f>
        <v>0</v>
      </c>
      <c r="F4" s="5"/>
      <c r="G4" s="5"/>
      <c r="H4" s="5"/>
      <c r="I4" s="5"/>
      <c r="J4" s="5">
        <f>SUM(J3:J3)</f>
        <v>181.01</v>
      </c>
      <c r="K4" s="5"/>
      <c r="L4" s="5">
        <f>SUM(L3:L3)</f>
        <v>0</v>
      </c>
      <c r="M4" s="5">
        <f>SUM(M3:M3)</f>
        <v>0</v>
      </c>
      <c r="N4" s="5">
        <f>SUM(N3:N3)</f>
        <v>0</v>
      </c>
      <c r="O4" s="5">
        <f>SUM(O3:O3)</f>
        <v>0</v>
      </c>
      <c r="P4" s="5">
        <f>SUM(P3:P3)</f>
        <v>0</v>
      </c>
      <c r="Q4" s="5">
        <f>SUM(Q3:Q3)</f>
        <v>0</v>
      </c>
      <c r="R4" s="5">
        <f>SUM(R3:R3)</f>
        <v>0</v>
      </c>
      <c r="S4" s="5">
        <f>SUM(S3:S3)</f>
        <v>1900</v>
      </c>
      <c r="T4" s="5">
        <f>SUM(T3:T3)</f>
        <v>0</v>
      </c>
      <c r="U4" s="5">
        <f>SUM(U3:U3)</f>
        <v>0</v>
      </c>
      <c r="V4" s="5">
        <f>SUM(V3:V3)</f>
        <v>0</v>
      </c>
      <c r="W4" s="5">
        <f>SUM(W3:W3)</f>
        <v>0</v>
      </c>
      <c r="X4" s="5">
        <f>SUM(X3:X3)</f>
        <v>405.72</v>
      </c>
      <c r="Y4" s="5">
        <f>SUM(Y3:Y3)</f>
        <v>0</v>
      </c>
      <c r="Z4" s="5">
        <f>SUM(Z3:Z3)</f>
        <v>0</v>
      </c>
      <c r="AA4" s="5">
        <f>SUM(AA3:AA3)</f>
        <v>10000</v>
      </c>
      <c r="AB4" s="5">
        <f>SUM(AB3:AB3)</f>
        <v>0</v>
      </c>
      <c r="AC4" s="5">
        <f>SUM(AC3:AC3)</f>
        <v>13434.73</v>
      </c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23" t="s">
        <v>30</v>
      </c>
      <c r="M8" s="23"/>
      <c r="N8" s="23"/>
    </row>
    <row r="9" spans="1:29" ht="87" customHeight="1">
      <c r="A9" s="5" t="s">
        <v>4</v>
      </c>
      <c r="B9" s="7" t="s">
        <v>107</v>
      </c>
      <c r="C9" s="7" t="s">
        <v>108</v>
      </c>
      <c r="D9" s="7" t="s">
        <v>109</v>
      </c>
      <c r="E9" s="7" t="s">
        <v>78</v>
      </c>
      <c r="F9" s="7" t="s">
        <v>94</v>
      </c>
      <c r="G9" s="7" t="s">
        <v>97</v>
      </c>
      <c r="H9" s="7" t="s">
        <v>98</v>
      </c>
      <c r="I9" s="7" t="s">
        <v>99</v>
      </c>
      <c r="J9" s="7" t="s">
        <v>79</v>
      </c>
      <c r="K9" s="7" t="s">
        <v>80</v>
      </c>
      <c r="L9" s="8" t="s">
        <v>96</v>
      </c>
      <c r="M9" s="7"/>
      <c r="N9" s="7" t="s">
        <v>114</v>
      </c>
      <c r="O9" s="9" t="s">
        <v>100</v>
      </c>
      <c r="P9" s="9" t="s">
        <v>101</v>
      </c>
      <c r="Q9" s="9" t="s">
        <v>105</v>
      </c>
      <c r="R9" s="9" t="s">
        <v>32</v>
      </c>
      <c r="S9" s="9" t="s">
        <v>103</v>
      </c>
      <c r="T9" s="9" t="s">
        <v>102</v>
      </c>
      <c r="U9" s="9" t="s">
        <v>106</v>
      </c>
      <c r="V9" s="9" t="s">
        <v>111</v>
      </c>
      <c r="W9" s="9" t="s">
        <v>95</v>
      </c>
      <c r="X9" s="7" t="s">
        <v>35</v>
      </c>
      <c r="Y9" s="9" t="s">
        <v>112</v>
      </c>
      <c r="Z9" s="9" t="s">
        <v>113</v>
      </c>
      <c r="AA9" s="9" t="s">
        <v>110</v>
      </c>
      <c r="AB9" s="9" t="s">
        <v>104</v>
      </c>
      <c r="AC9" s="9" t="s">
        <v>45</v>
      </c>
    </row>
    <row r="10" spans="1:29" ht="12.75">
      <c r="A10" s="16" t="s">
        <v>17</v>
      </c>
      <c r="B10" s="19">
        <v>2371.68</v>
      </c>
      <c r="C10" s="19">
        <v>5796.09</v>
      </c>
      <c r="D10" s="19">
        <v>236.77550000000002</v>
      </c>
      <c r="E10" s="16"/>
      <c r="F10" s="16"/>
      <c r="G10" s="16"/>
      <c r="H10" s="16"/>
      <c r="I10" s="16">
        <v>629.35</v>
      </c>
      <c r="J10" s="18"/>
      <c r="K10" s="18">
        <v>0</v>
      </c>
      <c r="L10" s="16"/>
      <c r="M10" s="16"/>
      <c r="N10" s="18">
        <v>3800</v>
      </c>
      <c r="O10" s="16"/>
      <c r="P10" s="16"/>
      <c r="Q10" s="16">
        <v>549.42</v>
      </c>
      <c r="R10" s="16">
        <v>8500</v>
      </c>
      <c r="S10" s="16">
        <v>350</v>
      </c>
      <c r="T10" s="16">
        <v>2207.7</v>
      </c>
      <c r="U10" s="16">
        <v>350</v>
      </c>
      <c r="V10" s="16"/>
      <c r="W10" s="16"/>
      <c r="X10" s="16"/>
      <c r="Y10" s="16"/>
      <c r="Z10" s="16"/>
      <c r="AA10" s="16"/>
      <c r="AB10" s="16">
        <v>400</v>
      </c>
      <c r="AC10" s="20">
        <f>SUM(B10+C10+D10+E10+F10+G10+H10+I10+J10+K10+L10+M10+N10+O10+P10+Q10+R10+S10+T10+U10+V10+W10+X10+Y10+Z10+AA10+AB10)</f>
        <v>25191.0155</v>
      </c>
    </row>
    <row r="11" spans="1:29" ht="12.75">
      <c r="A11" s="5" t="s">
        <v>2</v>
      </c>
      <c r="B11" s="5">
        <f>SUM(B10:B10)</f>
        <v>2371.68</v>
      </c>
      <c r="C11" s="15">
        <f>SUM(C10:C10)</f>
        <v>5796.09</v>
      </c>
      <c r="D11" s="15">
        <f>SUM(D10:D10)</f>
        <v>236.77550000000002</v>
      </c>
      <c r="E11" s="5">
        <f>SUM(E10:E10)</f>
        <v>0</v>
      </c>
      <c r="F11" s="5">
        <f>SUM(F10:F10)</f>
        <v>0</v>
      </c>
      <c r="G11" s="5">
        <f>SUM(G10:G10)</f>
        <v>0</v>
      </c>
      <c r="H11" s="5">
        <f>SUM(H10:H10)</f>
        <v>0</v>
      </c>
      <c r="I11" s="5">
        <f>SUM(I10:I10)</f>
        <v>629.35</v>
      </c>
      <c r="J11" s="5">
        <f>SUM(J10:J10)</f>
        <v>0</v>
      </c>
      <c r="K11" s="5">
        <f>SUM(K10:K10)</f>
        <v>0</v>
      </c>
      <c r="L11" s="5">
        <f>SUM(L10:L10)</f>
        <v>0</v>
      </c>
      <c r="M11" s="5">
        <f>SUM(M10:M10)</f>
        <v>0</v>
      </c>
      <c r="N11" s="5">
        <f>SUM(N10:N10)</f>
        <v>3800</v>
      </c>
      <c r="O11" s="5">
        <f>SUM(O10:O10)</f>
        <v>0</v>
      </c>
      <c r="P11" s="5">
        <f>SUM(P10:P10)</f>
        <v>0</v>
      </c>
      <c r="Q11" s="5">
        <f>SUM(Q10:Q10)</f>
        <v>549.42</v>
      </c>
      <c r="R11" s="5">
        <f>SUM(R10:R10)</f>
        <v>8500</v>
      </c>
      <c r="S11" s="5">
        <f>SUM(S10:S10)</f>
        <v>350</v>
      </c>
      <c r="T11" s="5">
        <f>SUM(T10:T10)</f>
        <v>2207.7</v>
      </c>
      <c r="U11" s="5">
        <f>SUM(U10:U10)</f>
        <v>350</v>
      </c>
      <c r="V11" s="5">
        <f>SUM(V10:V10)</f>
        <v>0</v>
      </c>
      <c r="W11" s="5">
        <f>SUM(W10:W10)</f>
        <v>0</v>
      </c>
      <c r="X11" s="5">
        <f>SUM(X10:X10)</f>
        <v>0</v>
      </c>
      <c r="Y11" s="5">
        <f>SUM(Y10:Y10)</f>
        <v>0</v>
      </c>
      <c r="Z11" s="5">
        <f>SUM(Z10:Z10)</f>
        <v>0</v>
      </c>
      <c r="AA11" s="5">
        <f>SUM(AA10:AA10)</f>
        <v>0</v>
      </c>
      <c r="AB11" s="5">
        <f>SUM(AB10:AB10)</f>
        <v>400</v>
      </c>
      <c r="AC11" s="15">
        <f>SUM(AC10:AC10)</f>
        <v>25191.0155</v>
      </c>
    </row>
    <row r="12" ht="12.75">
      <c r="B12" s="14"/>
    </row>
    <row r="16" spans="1:1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23" t="s">
        <v>68</v>
      </c>
      <c r="M16" s="23"/>
      <c r="N16" s="23"/>
    </row>
    <row r="17" spans="1:29" ht="115.5" customHeight="1">
      <c r="A17" s="5" t="s">
        <v>4</v>
      </c>
      <c r="B17" s="7" t="s">
        <v>76</v>
      </c>
      <c r="C17" s="7" t="s">
        <v>77</v>
      </c>
      <c r="D17" s="7" t="s">
        <v>81</v>
      </c>
      <c r="E17" s="7" t="s">
        <v>87</v>
      </c>
      <c r="F17" s="7" t="s">
        <v>89</v>
      </c>
      <c r="G17" s="7" t="s">
        <v>88</v>
      </c>
      <c r="H17" s="7"/>
      <c r="I17" s="7"/>
      <c r="J17" s="7" t="s">
        <v>79</v>
      </c>
      <c r="K17" s="7" t="s">
        <v>80</v>
      </c>
      <c r="L17" s="8" t="s">
        <v>70</v>
      </c>
      <c r="M17" s="7" t="s">
        <v>71</v>
      </c>
      <c r="N17" s="7" t="s">
        <v>72</v>
      </c>
      <c r="O17" s="9" t="s">
        <v>73</v>
      </c>
      <c r="P17" s="9" t="s">
        <v>74</v>
      </c>
      <c r="Q17" s="9" t="s">
        <v>75</v>
      </c>
      <c r="R17" s="9" t="s">
        <v>92</v>
      </c>
      <c r="S17" s="9" t="s">
        <v>93</v>
      </c>
      <c r="T17" s="9" t="s">
        <v>82</v>
      </c>
      <c r="U17" s="9" t="s">
        <v>83</v>
      </c>
      <c r="V17" s="9" t="s">
        <v>84</v>
      </c>
      <c r="W17" s="9" t="s">
        <v>85</v>
      </c>
      <c r="X17" s="7" t="s">
        <v>86</v>
      </c>
      <c r="Y17" s="9"/>
      <c r="Z17" s="9"/>
      <c r="AA17" s="9"/>
      <c r="AB17" s="9"/>
      <c r="AC17" s="9" t="s">
        <v>69</v>
      </c>
    </row>
    <row r="18" spans="1:29" ht="12.75">
      <c r="A18" s="16" t="s">
        <v>17</v>
      </c>
      <c r="B18" s="21">
        <v>1615.4072999999999</v>
      </c>
      <c r="C18" s="19">
        <v>5098.899</v>
      </c>
      <c r="D18" s="21">
        <v>503.3912</v>
      </c>
      <c r="E18" s="16"/>
      <c r="F18" s="16"/>
      <c r="G18" s="16"/>
      <c r="H18" s="16"/>
      <c r="I18" s="16"/>
      <c r="J18" s="16"/>
      <c r="K18" s="18"/>
      <c r="L18" s="16"/>
      <c r="M18" s="16"/>
      <c r="N18" s="18">
        <v>78550</v>
      </c>
      <c r="O18" s="16"/>
      <c r="P18" s="16"/>
      <c r="Q18" s="16">
        <v>47334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20">
        <f>SUM(B18+C18+D18+E18+F18+G18+H18+I18+J18+K18+L18+M18+N18+O18+P18+Q18+R18+S18+T18+U18+V18+W18+X18+Y18+Z18+AA18+AB18)</f>
        <v>133101.6975</v>
      </c>
    </row>
    <row r="19" spans="1:29" ht="12.75">
      <c r="A19" s="5" t="s">
        <v>2</v>
      </c>
      <c r="B19" s="15">
        <f>SUM(B18:B18)</f>
        <v>1615.4072999999999</v>
      </c>
      <c r="C19" s="15">
        <f>SUM(C18:C18)</f>
        <v>5098.899</v>
      </c>
      <c r="D19" s="15">
        <f>SUM(D18:D18)</f>
        <v>503.3912</v>
      </c>
      <c r="E19" s="5">
        <f>SUM(E18:E18)</f>
        <v>0</v>
      </c>
      <c r="F19" s="5">
        <f>SUM(F18:F18)</f>
        <v>0</v>
      </c>
      <c r="G19" s="5">
        <f>SUM(G18:G18)</f>
        <v>0</v>
      </c>
      <c r="H19" s="5"/>
      <c r="I19" s="5"/>
      <c r="J19" s="5">
        <f>SUM(J18:J18)</f>
        <v>0</v>
      </c>
      <c r="K19" s="5">
        <f>SUM(K18:K18)</f>
        <v>0</v>
      </c>
      <c r="L19" s="5">
        <f>SUM(L18:L18)</f>
        <v>0</v>
      </c>
      <c r="M19" s="5">
        <f>SUM(M18:M18)</f>
        <v>0</v>
      </c>
      <c r="N19" s="5">
        <f>SUM(N18:N18)</f>
        <v>78550</v>
      </c>
      <c r="O19" s="5">
        <f>SUM(O18:O18)</f>
        <v>0</v>
      </c>
      <c r="P19" s="5">
        <f>SUM(P18:P18)</f>
        <v>0</v>
      </c>
      <c r="Q19" s="5">
        <f>SUM(Q18:Q18)</f>
        <v>47334</v>
      </c>
      <c r="R19" s="5">
        <f>SUM(R18:R18)</f>
        <v>0</v>
      </c>
      <c r="S19" s="5">
        <f>SUM(S18:S18)</f>
        <v>0</v>
      </c>
      <c r="T19" s="5">
        <f>SUM(T18:T18)</f>
        <v>0</v>
      </c>
      <c r="U19" s="5">
        <f>SUM(U18:U18)</f>
        <v>0</v>
      </c>
      <c r="V19" s="5">
        <f>SUM(V18:V18)</f>
        <v>0</v>
      </c>
      <c r="W19" s="5">
        <f>SUM(W18:W18)</f>
        <v>0</v>
      </c>
      <c r="X19" s="5">
        <f>SUM(X18:X18)</f>
        <v>0</v>
      </c>
      <c r="Y19" s="5">
        <f>SUM(Y18:Y18)</f>
        <v>0</v>
      </c>
      <c r="Z19" s="5">
        <f>SUM(Z18:Z18)</f>
        <v>0</v>
      </c>
      <c r="AA19" s="5">
        <f>SUM(AA18:AA18)</f>
        <v>0</v>
      </c>
      <c r="AB19" s="5">
        <f>SUM(AB18:AB18)</f>
        <v>0</v>
      </c>
      <c r="AC19" s="15">
        <f>SUM(B19+C19+D19+E19+F19+G19+H19+I19+J19+K19+L19+M19+N19+O19+P19+Q19+R19+S19+T19+U19+V19+W19+X19+Y19+Z19+AA19+AB19)</f>
        <v>133101.6975</v>
      </c>
    </row>
  </sheetData>
  <sheetProtection/>
  <mergeCells count="3">
    <mergeCell ref="L1:N1"/>
    <mergeCell ref="L8:N8"/>
    <mergeCell ref="L16:N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8.625" style="0" customWidth="1"/>
    <col min="3" max="3" width="10.75390625" style="0" customWidth="1"/>
    <col min="4" max="4" width="9.125" style="0" hidden="1" customWidth="1"/>
  </cols>
  <sheetData>
    <row r="1" spans="1:5" ht="12.75">
      <c r="A1" s="24" t="s">
        <v>47</v>
      </c>
      <c r="B1" s="27"/>
      <c r="C1" s="27"/>
      <c r="D1" s="28"/>
      <c r="E1" s="10" t="s">
        <v>46</v>
      </c>
    </row>
    <row r="2" spans="1:6" ht="12.75">
      <c r="A2" s="5" t="s">
        <v>4</v>
      </c>
      <c r="B2" s="5" t="s">
        <v>43</v>
      </c>
      <c r="C2" s="5" t="s">
        <v>44</v>
      </c>
      <c r="E2" s="5" t="s">
        <v>43</v>
      </c>
      <c r="F2" s="5" t="s">
        <v>44</v>
      </c>
    </row>
    <row r="3" spans="1:6" ht="12.75">
      <c r="A3" s="16" t="s">
        <v>17</v>
      </c>
      <c r="B3" s="16">
        <v>1</v>
      </c>
      <c r="C3" s="17">
        <v>181.01</v>
      </c>
      <c r="D3" s="22"/>
      <c r="E3" s="16">
        <v>0</v>
      </c>
      <c r="F3" s="17">
        <v>0</v>
      </c>
    </row>
    <row r="4" spans="1:6" ht="12.75">
      <c r="A4" s="5" t="s">
        <v>2</v>
      </c>
      <c r="B4" s="5">
        <f>SUM(B3:B3)</f>
        <v>1</v>
      </c>
      <c r="C4" s="5">
        <f>SUM(C3:C3)</f>
        <v>181.01</v>
      </c>
      <c r="E4" s="5">
        <v>0</v>
      </c>
      <c r="F4" s="5">
        <f>SUM(F3:F3)</f>
        <v>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Дом</cp:lastModifiedBy>
  <dcterms:created xsi:type="dcterms:W3CDTF">2017-11-08T06:36:12Z</dcterms:created>
  <dcterms:modified xsi:type="dcterms:W3CDTF">2017-11-29T07:42:20Z</dcterms:modified>
  <cp:category/>
  <cp:version/>
  <cp:contentType/>
  <cp:contentStatus/>
</cp:coreProperties>
</file>